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4000951\Documents\GiEK\Postępowania przetargowe usługi 2025\Wykonanie przeglądów na urządzeniach firmy KAESER\"/>
    </mc:Choice>
  </mc:AlternateContent>
  <xr:revisionPtr revIDLastSave="0" documentId="13_ncr:1_{1ED4CF2B-21AB-4B4B-A7A8-4476304A7CFD}" xr6:coauthVersionLast="47" xr6:coauthVersionMax="47" xr10:uidLastSave="{00000000-0000-0000-0000-000000000000}"/>
  <bookViews>
    <workbookView xWindow="-120" yWindow="-120" windowWidth="29040" windowHeight="17520" tabRatio="496" xr2:uid="{00000000-000D-0000-FFFF-FFFF00000000}"/>
  </bookViews>
  <sheets>
    <sheet name="Ocena oferty" sheetId="9" r:id="rId1"/>
    <sheet name="Tabela cenowa" sheetId="8" r:id="rId2"/>
  </sheets>
  <definedNames>
    <definedName name="_xlnm._FilterDatabase" localSheetId="0" hidden="1">'Ocena oferty'!$B$8:$H$63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5" i="9" l="1"/>
  <c r="H31" i="9" l="1"/>
  <c r="H32" i="9"/>
  <c r="H29" i="9"/>
  <c r="H30" i="9"/>
  <c r="H65" i="9" l="1"/>
  <c r="H69" i="9" s="1"/>
  <c r="B8" i="8" s="1"/>
  <c r="H57" i="9"/>
  <c r="H58" i="9"/>
  <c r="H54" i="9"/>
  <c r="H55" i="9"/>
  <c r="H56" i="9"/>
  <c r="H52" i="9"/>
  <c r="H53" i="9"/>
  <c r="H49" i="9"/>
  <c r="H50" i="9"/>
  <c r="H51" i="9"/>
  <c r="H47" i="9"/>
  <c r="H48" i="9"/>
  <c r="H39" i="9"/>
  <c r="H40" i="9"/>
  <c r="H62" i="9" l="1"/>
  <c r="H61" i="9"/>
  <c r="H60" i="9"/>
  <c r="H59" i="9"/>
  <c r="H43" i="9"/>
  <c r="H44" i="9"/>
  <c r="H42" i="9"/>
  <c r="H37" i="9"/>
  <c r="H36" i="9"/>
  <c r="H35" i="9"/>
  <c r="H34" i="9"/>
  <c r="H28" i="9"/>
  <c r="H26" i="9"/>
  <c r="H24" i="9"/>
  <c r="H22" i="9"/>
  <c r="H16" i="9"/>
  <c r="H17" i="9"/>
  <c r="H18" i="9"/>
  <c r="H14" i="9"/>
  <c r="H12" i="9"/>
  <c r="H10" i="9"/>
  <c r="H63" i="9" l="1"/>
  <c r="H13" i="9"/>
  <c r="H15" i="9"/>
  <c r="H19" i="9"/>
  <c r="H20" i="9"/>
  <c r="H21" i="9"/>
  <c r="H23" i="9"/>
  <c r="H64" i="9" l="1"/>
  <c r="H68" i="9" s="1"/>
  <c r="B7" i="8" s="1"/>
  <c r="H45" i="9" l="1"/>
  <c r="H46" i="9"/>
  <c r="H67" i="9" l="1"/>
  <c r="H41" i="9"/>
  <c r="H38" i="9"/>
  <c r="H33" i="9"/>
  <c r="H27" i="9"/>
  <c r="H25" i="9"/>
  <c r="H11" i="9"/>
  <c r="H9" i="9"/>
  <c r="B6" i="8" l="1"/>
  <c r="H66" i="9"/>
  <c r="H70" i="9" s="1"/>
  <c r="B5" i="8" l="1"/>
  <c r="B9" i="8" s="1"/>
</calcChain>
</file>

<file path=xl/sharedStrings.xml><?xml version="1.0" encoding="utf-8"?>
<sst xmlns="http://schemas.openxmlformats.org/spreadsheetml/2006/main" count="165" uniqueCount="81">
  <si>
    <t>Koszty zakupu</t>
  </si>
  <si>
    <t>Wartość oferty:</t>
  </si>
  <si>
    <t>kpl.</t>
  </si>
  <si>
    <t xml:space="preserve">Zbiorcza Tabela Cenowa </t>
  </si>
  <si>
    <t>Nazwa pozycji:</t>
  </si>
  <si>
    <t>LP</t>
  </si>
  <si>
    <t>Rodzaj prac</t>
  </si>
  <si>
    <t>Cena jednostkowa</t>
  </si>
  <si>
    <t>Jedn.</t>
  </si>
  <si>
    <t>1.</t>
  </si>
  <si>
    <t>2.</t>
  </si>
  <si>
    <t>Wartość pozycji w okresie trwania umowy:</t>
  </si>
  <si>
    <t>2. Usuwanie usterek i awarii na serwisowanych urządzeniach*</t>
  </si>
  <si>
    <t>*Rzeczywisty poziom wydatków na części, materiały oraz liczba RBG usług serwisowych będzie zależna od potrzeb eksploatacyjnych Zamawiającego i może róznić się od założeń.</t>
  </si>
  <si>
    <t>suma - przeglądy</t>
  </si>
  <si>
    <t>suma całkowita</t>
  </si>
  <si>
    <t>suma - awaryjne</t>
  </si>
  <si>
    <t>zakres</t>
  </si>
  <si>
    <t>Wartość netto</t>
  </si>
  <si>
    <t>Szacunkowa ilość wystąpienia na 24 miesiące  serwisu (ilość czynności x ilość urządzeń)</t>
  </si>
  <si>
    <t xml:space="preserve">Usuwanie usterek i awarii na serwisowanych urządzeniach </t>
  </si>
  <si>
    <t>3.</t>
  </si>
  <si>
    <t>Dojazd doliczany każdorazowo zarówno do usuwania usterek oraz do przeglądów.</t>
  </si>
  <si>
    <t xml:space="preserve"> </t>
  </si>
  <si>
    <r>
      <t>3. Dojazdy</t>
    </r>
    <r>
      <rPr>
        <vertAlign val="superscript"/>
        <sz val="10"/>
        <color theme="1"/>
        <rFont val="Calibri"/>
        <family val="2"/>
        <charset val="238"/>
        <scheme val="minor"/>
      </rPr>
      <t>*</t>
    </r>
  </si>
  <si>
    <t>Dojazd serwisu (2 pracowników)</t>
  </si>
  <si>
    <t>rg.</t>
  </si>
  <si>
    <t>suma - dojazdy</t>
  </si>
  <si>
    <t xml:space="preserve">Przegląd serwisowy sprężarki DSD 241/ DSDX 243 / DSDX 243 SFC </t>
  </si>
  <si>
    <t>Przegląd A - usługa serwisowa</t>
  </si>
  <si>
    <t>Przegląd B - usługa serwisowa</t>
  </si>
  <si>
    <t>Przegląd C - usługa serwisowa</t>
  </si>
  <si>
    <t>Usługa serwisowa</t>
  </si>
  <si>
    <t>Service-Unit ECO-DRAIN 31 Vario</t>
  </si>
  <si>
    <t>Service-Unit ECO-DRAIN 30</t>
  </si>
  <si>
    <t>Filtry</t>
  </si>
  <si>
    <t>Wskaźnik wilgotności R 1/2</t>
  </si>
  <si>
    <t>Service-Unit ECO-DRAIN 31/ 31F</t>
  </si>
  <si>
    <t>1. Przeglądy serwisowe (usługa + materiały eksploatacyjne)</t>
  </si>
  <si>
    <t>Filtry do separatora woda-olej Aquamat CF 75</t>
  </si>
  <si>
    <t>Filtry do separatora woda-olej Aquamat CF 38</t>
  </si>
  <si>
    <t>Service-Unit ECO-DRAIN 14/14 CO</t>
  </si>
  <si>
    <t>Wkład filtra E184KE</t>
  </si>
  <si>
    <t>Service-Unit ECO-DRAIN 31/31F</t>
  </si>
  <si>
    <t>Wkład filtra E46KA</t>
  </si>
  <si>
    <t>Wkład filtra E185KE</t>
  </si>
  <si>
    <t>5.</t>
  </si>
  <si>
    <t>4. Inne materiały i części zamienne*</t>
  </si>
  <si>
    <t>Przegląd A - materiały</t>
  </si>
  <si>
    <t>Przegląd B - materiały</t>
  </si>
  <si>
    <t>Przegląd C - materiały</t>
  </si>
  <si>
    <t>Przegląd serwisowy sprężarki DSD 241</t>
  </si>
  <si>
    <t>Przegląd serwisowy sprężarki DSDX 243</t>
  </si>
  <si>
    <t>Przegląd serwisowy sprężarki DSDX 243 SFC</t>
  </si>
  <si>
    <t>Przegląd serwisowy sprężarki 
ASD 35</t>
  </si>
  <si>
    <t>Przegląd serwisowy Osuszacza DC50E</t>
  </si>
  <si>
    <t xml:space="preserve">Przegląd serwisowy OsuszaczaTCH32 </t>
  </si>
  <si>
    <t>Przegląd serwisowy Osuszacza TF 340</t>
  </si>
  <si>
    <t>Filtr FA-283 D</t>
  </si>
  <si>
    <t>Filtr F184KE</t>
  </si>
  <si>
    <t>Filtr F46KA</t>
  </si>
  <si>
    <t>Filtr FF-283 D</t>
  </si>
  <si>
    <t>Separator cyklonowy ZK072</t>
  </si>
  <si>
    <t>Aquamat CF 38</t>
  </si>
  <si>
    <t>Aquamat CF 75</t>
  </si>
  <si>
    <t>Zamawiający oszacował koszt pozostałych materiałów i części, nie uwzględnionych w cenie przeglądów okresowych urządzeń, na kwotę 100 000 zł</t>
  </si>
  <si>
    <t xml:space="preserve">koszt części </t>
  </si>
  <si>
    <r>
      <t xml:space="preserve">Przegląd A - usługa serwisowa                                        </t>
    </r>
    <r>
      <rPr>
        <b/>
        <sz val="10"/>
        <rFont val="Calibri"/>
        <family val="2"/>
        <charset val="238"/>
        <scheme val="minor"/>
      </rPr>
      <t>Z</t>
    </r>
    <r>
      <rPr>
        <b/>
        <i/>
        <sz val="10"/>
        <rFont val="Calibri"/>
        <family val="2"/>
        <charset val="238"/>
        <scheme val="minor"/>
      </rPr>
      <t>akresy poszczególnych przeglądów (A, B, C, D) opisano w pkt 3.3.1 dołączonego OPZ.</t>
    </r>
  </si>
  <si>
    <t>Przegląd D - remont kapitalny stopnia śrubowego - usługa serwisowa</t>
  </si>
  <si>
    <t>Przegląd D - remont kapitalny stopnia śrubowego  - materiały</t>
  </si>
  <si>
    <t>Proszę nie uzupełniać zakładki "Tabela cenowa".</t>
  </si>
  <si>
    <t xml:space="preserve">Pole oznaczone na pomarańczowo przeliczane są automatycznie. </t>
  </si>
  <si>
    <t>Dla pozycji "koszty zakupu" wartości zostały narzucone przez Zamawiającego.</t>
  </si>
  <si>
    <t>Wymiana łożysk w silniku wentylatora - materiały</t>
  </si>
  <si>
    <t>Wymiana łożysk w silniku wentylatora - usługa serwisowa</t>
  </si>
  <si>
    <t>Wymiana łożysk w silniku spężarki - usługa serwisowa</t>
  </si>
  <si>
    <t>Wymiana łożysk w silniku sprężarki - materiały</t>
  </si>
  <si>
    <r>
      <t xml:space="preserve">Uwaga! Wykonawca wypełnia </t>
    </r>
    <r>
      <rPr>
        <b/>
        <sz val="12"/>
        <color rgb="FFFF3300"/>
        <rFont val="Calibri"/>
        <family val="2"/>
        <charset val="238"/>
        <scheme val="minor"/>
      </rPr>
      <t>wyłącznie</t>
    </r>
    <r>
      <rPr>
        <b/>
        <sz val="12"/>
        <rFont val="Calibri"/>
        <family val="2"/>
        <charset val="238"/>
        <scheme val="minor"/>
      </rPr>
      <t xml:space="preserve"> kolumnę E zakładki "Ocena oferty". </t>
    </r>
  </si>
  <si>
    <t>Koszt pozostałych materiałów i części zamiennych nie uwzględnionych w cenie przeglądów okresowych urządzeń, wraz z  kosztami zakupu*</t>
  </si>
  <si>
    <t>Maks. 5 %</t>
  </si>
  <si>
    <t>ZAŁĄCZNIK NR 3 do SWZ Tabela cenowa usług i materiałów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</si>
</sst>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25" x14ac:knownFonts="1">
    <font>
      <sz val="11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rgb="FFFF000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vertAlign val="superscript"/>
      <sz val="10"/>
      <color theme="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i/>
      <sz val="1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rgb="FFFF0000"/>
      <name val="Arial"/>
      <family val="2"/>
      <charset val="238"/>
    </font>
    <font>
      <b/>
      <sz val="14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rgb="FFFF3300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1" fillId="0" borderId="0" applyFont="0" applyFill="0" applyBorder="0" applyAlignment="0" applyProtection="0"/>
  </cellStyleXfs>
  <cellXfs count="107">
    <xf numFmtId="0" fontId="0" fillId="0" borderId="0" xfId="0"/>
    <xf numFmtId="0" fontId="0" fillId="0" borderId="0" xfId="0" applyAlignment="1">
      <alignment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/>
    <xf numFmtId="0" fontId="7" fillId="0" borderId="0" xfId="0" applyFont="1" applyAlignment="1">
      <alignment horizontal="center" vertical="center"/>
    </xf>
    <xf numFmtId="0" fontId="2" fillId="2" borderId="7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right" vertical="center" wrapText="1"/>
    </xf>
    <xf numFmtId="0" fontId="7" fillId="0" borderId="7" xfId="0" applyFont="1" applyBorder="1" applyAlignment="1">
      <alignment horizontal="left" vertical="center"/>
    </xf>
    <xf numFmtId="165" fontId="7" fillId="3" borderId="8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165" fontId="2" fillId="3" borderId="10" xfId="0" applyNumberFormat="1" applyFont="1" applyFill="1" applyBorder="1" applyAlignment="1">
      <alignment horizontal="right" vertical="center"/>
    </xf>
    <xf numFmtId="0" fontId="7" fillId="0" borderId="0" xfId="0" applyFont="1"/>
    <xf numFmtId="0" fontId="10" fillId="0" borderId="0" xfId="1" applyFont="1"/>
    <xf numFmtId="0" fontId="10" fillId="0" borderId="0" xfId="1" applyFont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5" fillId="0" borderId="0" xfId="1" applyFont="1" applyAlignment="1">
      <alignment vertical="top"/>
    </xf>
    <xf numFmtId="0" fontId="10" fillId="0" borderId="0" xfId="1" applyFont="1" applyAlignment="1">
      <alignment horizontal="center" vertical="top"/>
    </xf>
    <xf numFmtId="0" fontId="10" fillId="0" borderId="0" xfId="1" applyFont="1" applyAlignment="1">
      <alignment vertical="top"/>
    </xf>
    <xf numFmtId="0" fontId="10" fillId="0" borderId="5" xfId="1" applyFont="1" applyBorder="1" applyAlignment="1">
      <alignment vertical="top"/>
    </xf>
    <xf numFmtId="0" fontId="10" fillId="0" borderId="3" xfId="1" applyFont="1" applyBorder="1" applyAlignment="1">
      <alignment vertical="top"/>
    </xf>
    <xf numFmtId="0" fontId="10" fillId="0" borderId="12" xfId="1" applyFont="1" applyBorder="1" applyAlignment="1">
      <alignment vertical="top"/>
    </xf>
    <xf numFmtId="0" fontId="12" fillId="0" borderId="0" xfId="0" applyFont="1" applyBorder="1" applyAlignment="1">
      <alignment horizontal="left" vertical="top" wrapText="1"/>
    </xf>
    <xf numFmtId="164" fontId="6" fillId="0" borderId="5" xfId="2" applyFont="1" applyBorder="1" applyAlignment="1">
      <alignment horizontal="center" vertical="top"/>
    </xf>
    <xf numFmtId="164" fontId="6" fillId="0" borderId="3" xfId="2" applyFont="1" applyBorder="1" applyAlignment="1">
      <alignment horizontal="center" vertical="top"/>
    </xf>
    <xf numFmtId="0" fontId="12" fillId="7" borderId="3" xfId="0" applyFont="1" applyFill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164" fontId="11" fillId="0" borderId="0" xfId="2" applyFont="1" applyAlignment="1">
      <alignment horizontal="center" vertical="top"/>
    </xf>
    <xf numFmtId="0" fontId="10" fillId="0" borderId="5" xfId="1" applyFont="1" applyBorder="1" applyAlignment="1">
      <alignment horizontal="center" vertical="top"/>
    </xf>
    <xf numFmtId="0" fontId="10" fillId="0" borderId="3" xfId="1" applyFont="1" applyBorder="1" applyAlignment="1">
      <alignment horizontal="center" vertical="top"/>
    </xf>
    <xf numFmtId="0" fontId="10" fillId="0" borderId="12" xfId="1" applyFont="1" applyBorder="1" applyAlignment="1">
      <alignment horizontal="center" vertical="top"/>
    </xf>
    <xf numFmtId="164" fontId="8" fillId="0" borderId="0" xfId="2" applyFont="1" applyAlignment="1">
      <alignment horizontal="center" vertical="top"/>
    </xf>
    <xf numFmtId="2" fontId="12" fillId="0" borderId="0" xfId="0" applyNumberFormat="1" applyFont="1" applyFill="1" applyBorder="1" applyAlignment="1">
      <alignment horizontal="right" vertical="top" wrapText="1"/>
    </xf>
    <xf numFmtId="2" fontId="10" fillId="0" borderId="0" xfId="2" applyNumberFormat="1" applyFont="1" applyFill="1" applyAlignment="1">
      <alignment horizontal="right" vertical="top"/>
    </xf>
    <xf numFmtId="0" fontId="10" fillId="0" borderId="16" xfId="0" applyFont="1" applyBorder="1" applyAlignment="1">
      <alignment horizontal="center" vertical="center"/>
    </xf>
    <xf numFmtId="0" fontId="8" fillId="2" borderId="17" xfId="1" applyFont="1" applyFill="1" applyBorder="1" applyAlignment="1">
      <alignment horizontal="center" vertical="center" wrapText="1"/>
    </xf>
    <xf numFmtId="0" fontId="8" fillId="2" borderId="13" xfId="1" applyFont="1" applyFill="1" applyBorder="1" applyAlignment="1">
      <alignment horizontal="center" vertical="top" wrapText="1"/>
    </xf>
    <xf numFmtId="2" fontId="8" fillId="2" borderId="13" xfId="2" applyNumberFormat="1" applyFont="1" applyFill="1" applyBorder="1" applyAlignment="1">
      <alignment horizontal="right" vertical="top" wrapText="1"/>
    </xf>
    <xf numFmtId="164" fontId="9" fillId="2" borderId="13" xfId="2" applyFont="1" applyFill="1" applyBorder="1" applyAlignment="1">
      <alignment horizontal="center" vertical="top" wrapText="1"/>
    </xf>
    <xf numFmtId="164" fontId="8" fillId="2" borderId="14" xfId="2" applyFont="1" applyFill="1" applyBorder="1" applyAlignment="1">
      <alignment horizontal="center" vertical="top" wrapText="1"/>
    </xf>
    <xf numFmtId="0" fontId="10" fillId="0" borderId="3" xfId="1" applyFont="1" applyBorder="1" applyAlignment="1">
      <alignment vertical="top" wrapText="1"/>
    </xf>
    <xf numFmtId="164" fontId="6" fillId="0" borderId="15" xfId="2" applyFont="1" applyBorder="1" applyAlignment="1">
      <alignment horizontal="center" vertical="top"/>
    </xf>
    <xf numFmtId="0" fontId="10" fillId="0" borderId="15" xfId="1" applyFont="1" applyBorder="1" applyAlignment="1">
      <alignment horizontal="center" vertical="top"/>
    </xf>
    <xf numFmtId="0" fontId="10" fillId="0" borderId="3" xfId="0" applyFont="1" applyBorder="1" applyAlignment="1">
      <alignment horizontal="center" vertical="center"/>
    </xf>
    <xf numFmtId="0" fontId="14" fillId="0" borderId="0" xfId="1" applyFont="1"/>
    <xf numFmtId="0" fontId="14" fillId="0" borderId="0" xfId="1" applyFont="1" applyAlignment="1">
      <alignment vertical="top"/>
    </xf>
    <xf numFmtId="0" fontId="8" fillId="0" borderId="20" xfId="1" applyFont="1" applyBorder="1" applyAlignment="1">
      <alignment horizontal="left" vertical="top"/>
    </xf>
    <xf numFmtId="0" fontId="10" fillId="8" borderId="3" xfId="1" applyFont="1" applyFill="1" applyBorder="1" applyAlignment="1">
      <alignment horizontal="center" vertical="top"/>
    </xf>
    <xf numFmtId="0" fontId="10" fillId="9" borderId="3" xfId="1" applyFont="1" applyFill="1" applyBorder="1" applyAlignment="1">
      <alignment horizontal="center" vertical="top"/>
    </xf>
    <xf numFmtId="0" fontId="10" fillId="0" borderId="18" xfId="0" applyFont="1" applyBorder="1" applyAlignment="1">
      <alignment horizontal="center" vertical="center"/>
    </xf>
    <xf numFmtId="0" fontId="10" fillId="0" borderId="3" xfId="1" applyFont="1" applyBorder="1" applyAlignment="1">
      <alignment horizontal="left" vertical="top"/>
    </xf>
    <xf numFmtId="0" fontId="10" fillId="0" borderId="12" xfId="1" applyFont="1" applyBorder="1" applyAlignment="1">
      <alignment vertical="top" wrapText="1"/>
    </xf>
    <xf numFmtId="0" fontId="10" fillId="0" borderId="5" xfId="1" applyFont="1" applyBorder="1" applyAlignment="1">
      <alignment vertical="top" wrapText="1"/>
    </xf>
    <xf numFmtId="0" fontId="10" fillId="0" borderId="18" xfId="1" applyFont="1" applyBorder="1" applyAlignment="1">
      <alignment vertical="top" wrapText="1"/>
    </xf>
    <xf numFmtId="0" fontId="12" fillId="6" borderId="15" xfId="0" applyFont="1" applyFill="1" applyBorder="1" applyAlignment="1">
      <alignment horizontal="center" vertical="top" wrapText="1"/>
    </xf>
    <xf numFmtId="0" fontId="10" fillId="7" borderId="3" xfId="0" applyFont="1" applyFill="1" applyBorder="1" applyAlignment="1">
      <alignment horizontal="center" vertical="top"/>
    </xf>
    <xf numFmtId="0" fontId="10" fillId="8" borderId="3" xfId="0" applyFont="1" applyFill="1" applyBorder="1" applyAlignment="1">
      <alignment horizontal="center" vertical="top"/>
    </xf>
    <xf numFmtId="0" fontId="10" fillId="9" borderId="3" xfId="0" applyFont="1" applyFill="1" applyBorder="1" applyAlignment="1">
      <alignment horizontal="center" vertical="top"/>
    </xf>
    <xf numFmtId="0" fontId="10" fillId="10" borderId="12" xfId="1" applyFont="1" applyFill="1" applyBorder="1" applyAlignment="1">
      <alignment horizontal="center" vertical="top"/>
    </xf>
    <xf numFmtId="0" fontId="16" fillId="0" borderId="3" xfId="1" applyFont="1" applyBorder="1" applyAlignment="1">
      <alignment vertical="top" wrapText="1"/>
    </xf>
    <xf numFmtId="0" fontId="10" fillId="11" borderId="3" xfId="1" applyFont="1" applyFill="1" applyBorder="1" applyAlignment="1">
      <alignment horizontal="left" vertical="top" wrapText="1"/>
    </xf>
    <xf numFmtId="0" fontId="10" fillId="11" borderId="3" xfId="1" applyFont="1" applyFill="1" applyBorder="1" applyAlignment="1">
      <alignment vertical="top" wrapText="1"/>
    </xf>
    <xf numFmtId="0" fontId="10" fillId="11" borderId="12" xfId="1" applyFont="1" applyFill="1" applyBorder="1" applyAlignment="1">
      <alignment vertical="top" wrapText="1"/>
    </xf>
    <xf numFmtId="0" fontId="17" fillId="0" borderId="0" xfId="1" applyFont="1"/>
    <xf numFmtId="44" fontId="10" fillId="5" borderId="3" xfId="2" applyNumberFormat="1" applyFont="1" applyFill="1" applyBorder="1" applyAlignment="1">
      <alignment horizontal="right" vertical="top"/>
    </xf>
    <xf numFmtId="44" fontId="8" fillId="3" borderId="15" xfId="2" applyNumberFormat="1" applyFont="1" applyFill="1" applyBorder="1" applyAlignment="1">
      <alignment horizontal="center" vertical="top"/>
    </xf>
    <xf numFmtId="44" fontId="10" fillId="5" borderId="12" xfId="2" applyNumberFormat="1" applyFont="1" applyFill="1" applyBorder="1" applyAlignment="1">
      <alignment horizontal="right" vertical="top"/>
    </xf>
    <xf numFmtId="44" fontId="10" fillId="5" borderId="5" xfId="2" applyNumberFormat="1" applyFont="1" applyFill="1" applyBorder="1" applyAlignment="1">
      <alignment horizontal="right" vertical="top"/>
    </xf>
    <xf numFmtId="44" fontId="10" fillId="5" borderId="15" xfId="2" applyNumberFormat="1" applyFont="1" applyFill="1" applyBorder="1" applyAlignment="1">
      <alignment horizontal="right" vertical="top"/>
    </xf>
    <xf numFmtId="44" fontId="8" fillId="3" borderId="3" xfId="2" applyNumberFormat="1" applyFont="1" applyFill="1" applyBorder="1" applyAlignment="1">
      <alignment horizontal="center" vertical="top"/>
    </xf>
    <xf numFmtId="44" fontId="8" fillId="3" borderId="12" xfId="2" applyNumberFormat="1" applyFont="1" applyFill="1" applyBorder="1" applyAlignment="1">
      <alignment horizontal="center" vertical="top"/>
    </xf>
    <xf numFmtId="44" fontId="8" fillId="3" borderId="21" xfId="2" applyNumberFormat="1" applyFont="1" applyFill="1" applyBorder="1" applyAlignment="1">
      <alignment horizontal="center" vertical="top"/>
    </xf>
    <xf numFmtId="44" fontId="8" fillId="0" borderId="15" xfId="2" applyNumberFormat="1" applyFont="1" applyBorder="1" applyAlignment="1">
      <alignment horizontal="center" vertical="top"/>
    </xf>
    <xf numFmtId="44" fontId="8" fillId="0" borderId="3" xfId="2" applyNumberFormat="1" applyFont="1" applyBorder="1" applyAlignment="1">
      <alignment horizontal="center" vertical="top"/>
    </xf>
    <xf numFmtId="44" fontId="8" fillId="0" borderId="3" xfId="2" applyNumberFormat="1" applyFont="1" applyFill="1" applyBorder="1" applyAlignment="1">
      <alignment horizontal="center" vertical="top"/>
    </xf>
    <xf numFmtId="0" fontId="19" fillId="0" borderId="0" xfId="1" applyFont="1" applyAlignment="1">
      <alignment vertical="top"/>
    </xf>
    <xf numFmtId="2" fontId="19" fillId="0" borderId="0" xfId="2" applyNumberFormat="1" applyFont="1" applyFill="1" applyAlignment="1">
      <alignment horizontal="right" vertical="top"/>
    </xf>
    <xf numFmtId="164" fontId="19" fillId="0" borderId="0" xfId="2" applyFont="1" applyAlignment="1">
      <alignment horizontal="center" vertical="top"/>
    </xf>
    <xf numFmtId="0" fontId="20" fillId="0" borderId="0" xfId="1" applyFont="1"/>
    <xf numFmtId="164" fontId="14" fillId="0" borderId="0" xfId="2" applyFont="1" applyAlignment="1">
      <alignment horizontal="center" vertical="top"/>
    </xf>
    <xf numFmtId="0" fontId="14" fillId="0" borderId="0" xfId="1" applyFont="1" applyAlignment="1">
      <alignment horizontal="center"/>
    </xf>
    <xf numFmtId="2" fontId="14" fillId="0" borderId="0" xfId="2" applyNumberFormat="1" applyFont="1" applyFill="1" applyAlignment="1">
      <alignment horizontal="right" vertical="top"/>
    </xf>
    <xf numFmtId="0" fontId="21" fillId="0" borderId="0" xfId="1" applyFont="1"/>
    <xf numFmtId="0" fontId="22" fillId="0" borderId="0" xfId="1" applyFont="1" applyAlignment="1">
      <alignment vertical="top"/>
    </xf>
    <xf numFmtId="0" fontId="23" fillId="0" borderId="0" xfId="1" applyFont="1" applyAlignment="1">
      <alignment vertical="top"/>
    </xf>
    <xf numFmtId="0" fontId="23" fillId="0" borderId="0" xfId="1" applyFont="1" applyAlignment="1">
      <alignment horizontal="center"/>
    </xf>
    <xf numFmtId="0" fontId="23" fillId="0" borderId="0" xfId="1" applyFont="1"/>
    <xf numFmtId="0" fontId="24" fillId="0" borderId="0" xfId="1" applyFont="1" applyAlignment="1">
      <alignment vertical="top"/>
    </xf>
    <xf numFmtId="0" fontId="24" fillId="0" borderId="0" xfId="1" applyFont="1" applyAlignment="1">
      <alignment horizontal="center"/>
    </xf>
    <xf numFmtId="0" fontId="24" fillId="0" borderId="0" xfId="1" applyFont="1"/>
    <xf numFmtId="0" fontId="10" fillId="0" borderId="3" xfId="1" applyFont="1" applyBorder="1"/>
    <xf numFmtId="0" fontId="10" fillId="0" borderId="0" xfId="1" applyFont="1" applyBorder="1" applyAlignment="1">
      <alignment horizontal="center" vertical="top"/>
    </xf>
    <xf numFmtId="0" fontId="10" fillId="0" borderId="0" xfId="1" applyFont="1" applyBorder="1" applyAlignment="1">
      <alignment horizontal="center"/>
    </xf>
    <xf numFmtId="2" fontId="10" fillId="5" borderId="3" xfId="2" applyNumberFormat="1" applyFont="1" applyFill="1" applyBorder="1" applyAlignment="1">
      <alignment horizontal="right" vertical="top"/>
    </xf>
    <xf numFmtId="44" fontId="10" fillId="10" borderId="3" xfId="2" applyNumberFormat="1" applyFont="1" applyFill="1" applyBorder="1" applyAlignment="1">
      <alignment horizontal="right" vertical="top"/>
    </xf>
    <xf numFmtId="0" fontId="5" fillId="0" borderId="19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10" fillId="6" borderId="4" xfId="0" applyFont="1" applyFill="1" applyBorder="1" applyAlignment="1">
      <alignment horizontal="center" vertical="top"/>
    </xf>
    <xf numFmtId="0" fontId="10" fillId="6" borderId="22" xfId="0" applyFont="1" applyFill="1" applyBorder="1" applyAlignment="1">
      <alignment horizontal="center" vertical="top"/>
    </xf>
    <xf numFmtId="0" fontId="10" fillId="6" borderId="7" xfId="0" applyFont="1" applyFill="1" applyBorder="1" applyAlignment="1">
      <alignment horizontal="center" vertical="top"/>
    </xf>
    <xf numFmtId="0" fontId="10" fillId="6" borderId="11" xfId="0" applyFont="1" applyFill="1" applyBorder="1" applyAlignment="1">
      <alignment horizontal="center" vertical="top"/>
    </xf>
    <xf numFmtId="0" fontId="8" fillId="2" borderId="1" xfId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</cellXfs>
  <cellStyles count="3">
    <cellStyle name="Dziesiętny 2" xfId="2" xr:uid="{00000000-0005-0000-0000-000000000000}"/>
    <cellStyle name="Normalny" xfId="0" builtinId="0"/>
    <cellStyle name="Normalny 2" xfId="1" xr:uid="{00000000-0005-0000-0000-000002000000}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70"/>
  <sheetViews>
    <sheetView tabSelected="1" zoomScale="115" zoomScaleNormal="115" workbookViewId="0">
      <selection activeCell="G5" sqref="G5"/>
    </sheetView>
  </sheetViews>
  <sheetFormatPr defaultColWidth="9" defaultRowHeight="12.75" x14ac:dyDescent="0.2"/>
  <cols>
    <col min="1" max="1" width="3.25" style="17" customWidth="1"/>
    <col min="2" max="2" width="4.125" style="13" customWidth="1"/>
    <col min="3" max="3" width="24.875" style="12" customWidth="1"/>
    <col min="4" max="4" width="38.25" style="17" customWidth="1"/>
    <col min="5" max="5" width="13.5" style="32" customWidth="1"/>
    <col min="6" max="6" width="12.125" style="26" customWidth="1"/>
    <col min="7" max="7" width="16.125" style="17" customWidth="1"/>
    <col min="8" max="8" width="14.5" style="30" customWidth="1"/>
    <col min="9" max="9" width="11.75" style="3" bestFit="1" customWidth="1"/>
    <col min="10" max="16384" width="9" style="3"/>
  </cols>
  <sheetData>
    <row r="1" spans="1:12" s="81" customFormat="1" ht="18.75" x14ac:dyDescent="0.3">
      <c r="A1" s="44" t="s">
        <v>80</v>
      </c>
      <c r="B1" s="79"/>
      <c r="C1" s="43"/>
      <c r="D1" s="44"/>
      <c r="E1" s="80"/>
      <c r="F1" s="78"/>
      <c r="G1" s="44"/>
      <c r="H1" s="78"/>
    </row>
    <row r="3" spans="1:12" ht="17.25" customHeight="1" x14ac:dyDescent="0.25">
      <c r="A3" s="82" t="s">
        <v>77</v>
      </c>
      <c r="B3" s="87"/>
      <c r="C3" s="88"/>
      <c r="D3" s="86"/>
      <c r="E3" s="75"/>
      <c r="F3" s="76"/>
      <c r="G3" s="74"/>
      <c r="H3" s="76"/>
      <c r="I3" s="77"/>
      <c r="J3" s="77"/>
      <c r="K3" s="77"/>
      <c r="L3" s="62"/>
    </row>
    <row r="4" spans="1:12" ht="17.25" customHeight="1" x14ac:dyDescent="0.25">
      <c r="A4" s="83" t="s">
        <v>71</v>
      </c>
      <c r="B4" s="84"/>
      <c r="C4" s="85"/>
      <c r="D4" s="83"/>
      <c r="E4" s="75"/>
      <c r="F4" s="76"/>
      <c r="G4" s="74"/>
      <c r="H4" s="76"/>
      <c r="I4" s="77"/>
      <c r="J4" s="77"/>
      <c r="K4" s="77"/>
      <c r="L4" s="62"/>
    </row>
    <row r="5" spans="1:12" ht="17.25" customHeight="1" x14ac:dyDescent="0.25">
      <c r="A5" s="83" t="s">
        <v>72</v>
      </c>
      <c r="B5" s="84"/>
      <c r="C5" s="85"/>
      <c r="D5" s="83"/>
      <c r="E5" s="75"/>
      <c r="F5" s="76"/>
      <c r="G5" s="74"/>
      <c r="H5" s="76"/>
      <c r="I5" s="77"/>
      <c r="J5" s="77"/>
      <c r="K5" s="77"/>
      <c r="L5" s="62"/>
    </row>
    <row r="6" spans="1:12" ht="15.75" x14ac:dyDescent="0.2">
      <c r="A6" s="83" t="s">
        <v>70</v>
      </c>
    </row>
    <row r="7" spans="1:12" ht="16.5" thickBot="1" x14ac:dyDescent="0.25">
      <c r="A7" s="74"/>
    </row>
    <row r="8" spans="1:12" s="2" customFormat="1" ht="75.599999999999994" customHeight="1" thickBot="1" x14ac:dyDescent="0.25">
      <c r="A8" s="100" t="s">
        <v>5</v>
      </c>
      <c r="B8" s="101"/>
      <c r="C8" s="34" t="s">
        <v>6</v>
      </c>
      <c r="D8" s="35" t="s">
        <v>17</v>
      </c>
      <c r="E8" s="36" t="s">
        <v>7</v>
      </c>
      <c r="F8" s="37" t="s">
        <v>8</v>
      </c>
      <c r="G8" s="35" t="s">
        <v>19</v>
      </c>
      <c r="H8" s="38" t="s">
        <v>18</v>
      </c>
    </row>
    <row r="9" spans="1:12" ht="38.25" customHeight="1" x14ac:dyDescent="0.2">
      <c r="A9" s="96" t="s">
        <v>9</v>
      </c>
      <c r="B9" s="33">
        <v>1</v>
      </c>
      <c r="C9" s="59" t="s">
        <v>51</v>
      </c>
      <c r="D9" s="39" t="s">
        <v>67</v>
      </c>
      <c r="E9" s="63"/>
      <c r="F9" s="23" t="s">
        <v>2</v>
      </c>
      <c r="G9" s="28">
        <v>6</v>
      </c>
      <c r="H9" s="68">
        <f t="shared" ref="H9:H63" si="0">E9*G9</f>
        <v>0</v>
      </c>
      <c r="I9" s="94" t="s">
        <v>23</v>
      </c>
      <c r="J9" s="95"/>
    </row>
    <row r="10" spans="1:12" ht="38.25" customHeight="1" thickBot="1" x14ac:dyDescent="0.25">
      <c r="A10" s="97"/>
      <c r="B10" s="48">
        <v>2</v>
      </c>
      <c r="C10" s="39"/>
      <c r="D10" s="19" t="s">
        <v>48</v>
      </c>
      <c r="E10" s="63"/>
      <c r="F10" s="23" t="s">
        <v>2</v>
      </c>
      <c r="G10" s="28">
        <v>6</v>
      </c>
      <c r="H10" s="68">
        <f t="shared" si="0"/>
        <v>0</v>
      </c>
      <c r="I10" s="94"/>
      <c r="J10" s="95"/>
    </row>
    <row r="11" spans="1:12" ht="38.25" customHeight="1" x14ac:dyDescent="0.2">
      <c r="A11" s="98"/>
      <c r="B11" s="33">
        <v>3</v>
      </c>
      <c r="C11" s="39"/>
      <c r="D11" s="19" t="s">
        <v>30</v>
      </c>
      <c r="E11" s="63"/>
      <c r="F11" s="23" t="s">
        <v>2</v>
      </c>
      <c r="G11" s="28">
        <v>3</v>
      </c>
      <c r="H11" s="68">
        <f t="shared" si="0"/>
        <v>0</v>
      </c>
      <c r="I11" s="94"/>
      <c r="J11" s="95"/>
    </row>
    <row r="12" spans="1:12" ht="38.25" customHeight="1" thickBot="1" x14ac:dyDescent="0.25">
      <c r="A12" s="98"/>
      <c r="B12" s="48">
        <v>4</v>
      </c>
      <c r="C12" s="39"/>
      <c r="D12" s="19" t="s">
        <v>49</v>
      </c>
      <c r="E12" s="63"/>
      <c r="F12" s="23" t="s">
        <v>2</v>
      </c>
      <c r="G12" s="28">
        <v>3</v>
      </c>
      <c r="H12" s="68">
        <f t="shared" si="0"/>
        <v>0</v>
      </c>
      <c r="I12" s="94"/>
      <c r="J12" s="95"/>
    </row>
    <row r="13" spans="1:12" ht="38.25" customHeight="1" x14ac:dyDescent="0.2">
      <c r="A13" s="98"/>
      <c r="B13" s="33">
        <v>5</v>
      </c>
      <c r="C13" s="39"/>
      <c r="D13" s="19" t="s">
        <v>31</v>
      </c>
      <c r="E13" s="63"/>
      <c r="F13" s="23" t="s">
        <v>2</v>
      </c>
      <c r="G13" s="28">
        <v>3</v>
      </c>
      <c r="H13" s="68">
        <f t="shared" si="0"/>
        <v>0</v>
      </c>
      <c r="I13" s="94"/>
      <c r="J13" s="95"/>
    </row>
    <row r="14" spans="1:12" ht="38.25" customHeight="1" thickBot="1" x14ac:dyDescent="0.25">
      <c r="A14" s="98"/>
      <c r="B14" s="48">
        <v>6</v>
      </c>
      <c r="C14" s="39"/>
      <c r="D14" s="19" t="s">
        <v>50</v>
      </c>
      <c r="E14" s="63"/>
      <c r="F14" s="23" t="s">
        <v>2</v>
      </c>
      <c r="G14" s="28">
        <v>3</v>
      </c>
      <c r="H14" s="68">
        <f t="shared" si="0"/>
        <v>0</v>
      </c>
      <c r="I14" s="94"/>
      <c r="J14" s="95"/>
    </row>
    <row r="15" spans="1:12" ht="38.25" customHeight="1" x14ac:dyDescent="0.2">
      <c r="A15" s="98"/>
      <c r="B15" s="33">
        <v>7</v>
      </c>
      <c r="C15" s="60" t="s">
        <v>52</v>
      </c>
      <c r="D15" s="19" t="s">
        <v>29</v>
      </c>
      <c r="E15" s="63"/>
      <c r="F15" s="23" t="s">
        <v>2</v>
      </c>
      <c r="G15" s="28">
        <v>6</v>
      </c>
      <c r="H15" s="68">
        <f t="shared" si="0"/>
        <v>0</v>
      </c>
      <c r="I15" s="94"/>
      <c r="J15" s="95"/>
    </row>
    <row r="16" spans="1:12" ht="38.25" customHeight="1" thickBot="1" x14ac:dyDescent="0.25">
      <c r="A16" s="98"/>
      <c r="B16" s="48">
        <v>8</v>
      </c>
      <c r="C16" s="39"/>
      <c r="D16" s="19" t="s">
        <v>48</v>
      </c>
      <c r="E16" s="63"/>
      <c r="F16" s="23" t="s">
        <v>2</v>
      </c>
      <c r="G16" s="28">
        <v>6</v>
      </c>
      <c r="H16" s="68">
        <f t="shared" si="0"/>
        <v>0</v>
      </c>
      <c r="I16" s="94"/>
      <c r="J16" s="95"/>
    </row>
    <row r="17" spans="1:10" ht="38.25" customHeight="1" x14ac:dyDescent="0.2">
      <c r="A17" s="98"/>
      <c r="B17" s="33">
        <v>9</v>
      </c>
      <c r="C17" s="39"/>
      <c r="D17" s="19" t="s">
        <v>30</v>
      </c>
      <c r="E17" s="63"/>
      <c r="F17" s="23" t="s">
        <v>2</v>
      </c>
      <c r="G17" s="28">
        <v>3</v>
      </c>
      <c r="H17" s="68">
        <f t="shared" si="0"/>
        <v>0</v>
      </c>
      <c r="I17" s="94"/>
      <c r="J17" s="95"/>
    </row>
    <row r="18" spans="1:10" ht="38.25" customHeight="1" thickBot="1" x14ac:dyDescent="0.25">
      <c r="A18" s="98"/>
      <c r="B18" s="48">
        <v>10</v>
      </c>
      <c r="C18" s="39"/>
      <c r="D18" s="19" t="s">
        <v>49</v>
      </c>
      <c r="E18" s="63"/>
      <c r="F18" s="23" t="s">
        <v>2</v>
      </c>
      <c r="G18" s="28">
        <v>3</v>
      </c>
      <c r="H18" s="68">
        <f t="shared" si="0"/>
        <v>0</v>
      </c>
      <c r="I18" s="94"/>
      <c r="J18" s="95"/>
    </row>
    <row r="19" spans="1:10" ht="38.25" customHeight="1" x14ac:dyDescent="0.2">
      <c r="A19" s="98"/>
      <c r="B19" s="33">
        <v>11</v>
      </c>
      <c r="C19" s="39"/>
      <c r="D19" s="19" t="s">
        <v>31</v>
      </c>
      <c r="E19" s="63"/>
      <c r="F19" s="23" t="s">
        <v>2</v>
      </c>
      <c r="G19" s="28">
        <v>3</v>
      </c>
      <c r="H19" s="68">
        <f t="shared" si="0"/>
        <v>0</v>
      </c>
      <c r="I19" s="94"/>
      <c r="J19" s="95"/>
    </row>
    <row r="20" spans="1:10" ht="38.25" customHeight="1" thickBot="1" x14ac:dyDescent="0.25">
      <c r="A20" s="98"/>
      <c r="B20" s="48">
        <v>12</v>
      </c>
      <c r="C20" s="39"/>
      <c r="D20" s="19" t="s">
        <v>50</v>
      </c>
      <c r="E20" s="63"/>
      <c r="F20" s="23" t="s">
        <v>2</v>
      </c>
      <c r="G20" s="28">
        <v>3</v>
      </c>
      <c r="H20" s="68">
        <f t="shared" si="0"/>
        <v>0</v>
      </c>
      <c r="I20" s="94"/>
      <c r="J20" s="95"/>
    </row>
    <row r="21" spans="1:10" ht="38.25" customHeight="1" x14ac:dyDescent="0.2">
      <c r="A21" s="98"/>
      <c r="B21" s="33">
        <v>13</v>
      </c>
      <c r="C21" s="60" t="s">
        <v>53</v>
      </c>
      <c r="D21" s="19" t="s">
        <v>29</v>
      </c>
      <c r="E21" s="63"/>
      <c r="F21" s="23" t="s">
        <v>2</v>
      </c>
      <c r="G21" s="28">
        <v>4</v>
      </c>
      <c r="H21" s="68">
        <f t="shared" si="0"/>
        <v>0</v>
      </c>
      <c r="I21" s="94"/>
      <c r="J21" s="95"/>
    </row>
    <row r="22" spans="1:10" ht="38.25" customHeight="1" thickBot="1" x14ac:dyDescent="0.25">
      <c r="A22" s="98"/>
      <c r="B22" s="48">
        <v>14</v>
      </c>
      <c r="C22" s="39"/>
      <c r="D22" s="19" t="s">
        <v>48</v>
      </c>
      <c r="E22" s="63"/>
      <c r="F22" s="23" t="s">
        <v>2</v>
      </c>
      <c r="G22" s="28">
        <v>4</v>
      </c>
      <c r="H22" s="68">
        <f t="shared" si="0"/>
        <v>0</v>
      </c>
      <c r="I22" s="94"/>
      <c r="J22" s="95"/>
    </row>
    <row r="23" spans="1:10" ht="38.25" customHeight="1" x14ac:dyDescent="0.2">
      <c r="A23" s="98"/>
      <c r="B23" s="33">
        <v>15</v>
      </c>
      <c r="C23" s="39"/>
      <c r="D23" s="19" t="s">
        <v>30</v>
      </c>
      <c r="E23" s="63"/>
      <c r="F23" s="23" t="s">
        <v>2</v>
      </c>
      <c r="G23" s="28">
        <v>2</v>
      </c>
      <c r="H23" s="68">
        <f t="shared" si="0"/>
        <v>0</v>
      </c>
      <c r="I23" s="94"/>
      <c r="J23" s="95"/>
    </row>
    <row r="24" spans="1:10" ht="38.25" customHeight="1" thickBot="1" x14ac:dyDescent="0.25">
      <c r="A24" s="98"/>
      <c r="B24" s="48">
        <v>16</v>
      </c>
      <c r="C24" s="39"/>
      <c r="D24" s="19" t="s">
        <v>49</v>
      </c>
      <c r="E24" s="63"/>
      <c r="F24" s="23" t="s">
        <v>2</v>
      </c>
      <c r="G24" s="28">
        <v>2</v>
      </c>
      <c r="H24" s="68">
        <f t="shared" si="0"/>
        <v>0</v>
      </c>
      <c r="I24" s="94"/>
      <c r="J24" s="95"/>
    </row>
    <row r="25" spans="1:10" ht="38.25" customHeight="1" x14ac:dyDescent="0.2">
      <c r="A25" s="98"/>
      <c r="B25" s="33">
        <v>17</v>
      </c>
      <c r="C25" s="39"/>
      <c r="D25" s="19" t="s">
        <v>31</v>
      </c>
      <c r="E25" s="63"/>
      <c r="F25" s="23" t="s">
        <v>2</v>
      </c>
      <c r="G25" s="28">
        <v>2</v>
      </c>
      <c r="H25" s="68">
        <f t="shared" si="0"/>
        <v>0</v>
      </c>
      <c r="I25" s="94"/>
      <c r="J25" s="95"/>
    </row>
    <row r="26" spans="1:10" ht="38.25" customHeight="1" thickBot="1" x14ac:dyDescent="0.25">
      <c r="A26" s="98"/>
      <c r="B26" s="48">
        <v>18</v>
      </c>
      <c r="C26" s="39"/>
      <c r="D26" s="19" t="s">
        <v>50</v>
      </c>
      <c r="E26" s="63"/>
      <c r="F26" s="23" t="s">
        <v>2</v>
      </c>
      <c r="G26" s="28">
        <v>2</v>
      </c>
      <c r="H26" s="68">
        <f t="shared" si="0"/>
        <v>0</v>
      </c>
      <c r="I26" s="94"/>
      <c r="J26" s="95"/>
    </row>
    <row r="27" spans="1:10" ht="37.5" customHeight="1" x14ac:dyDescent="0.2">
      <c r="A27" s="98"/>
      <c r="B27" s="33">
        <v>19</v>
      </c>
      <c r="C27" s="60" t="s">
        <v>28</v>
      </c>
      <c r="D27" s="39" t="s">
        <v>68</v>
      </c>
      <c r="E27" s="63"/>
      <c r="F27" s="23" t="s">
        <v>2</v>
      </c>
      <c r="G27" s="28">
        <v>1</v>
      </c>
      <c r="H27" s="68">
        <f t="shared" si="0"/>
        <v>0</v>
      </c>
      <c r="I27" s="94"/>
      <c r="J27" s="95"/>
    </row>
    <row r="28" spans="1:10" ht="37.5" customHeight="1" thickBot="1" x14ac:dyDescent="0.25">
      <c r="A28" s="98"/>
      <c r="B28" s="48">
        <v>20</v>
      </c>
      <c r="C28" s="39"/>
      <c r="D28" s="39" t="s">
        <v>69</v>
      </c>
      <c r="E28" s="63"/>
      <c r="F28" s="23" t="s">
        <v>2</v>
      </c>
      <c r="G28" s="28">
        <v>1</v>
      </c>
      <c r="H28" s="68">
        <f t="shared" si="0"/>
        <v>0</v>
      </c>
      <c r="I28" s="94"/>
      <c r="J28" s="95"/>
    </row>
    <row r="29" spans="1:10" ht="37.5" customHeight="1" x14ac:dyDescent="0.2">
      <c r="A29" s="98"/>
      <c r="B29" s="33">
        <v>21</v>
      </c>
      <c r="C29" s="39"/>
      <c r="D29" s="39" t="s">
        <v>74</v>
      </c>
      <c r="E29" s="63"/>
      <c r="F29" s="23" t="s">
        <v>2</v>
      </c>
      <c r="G29" s="28">
        <v>4</v>
      </c>
      <c r="H29" s="68">
        <f t="shared" si="0"/>
        <v>0</v>
      </c>
      <c r="I29" s="94"/>
      <c r="J29" s="95"/>
    </row>
    <row r="30" spans="1:10" ht="37.5" customHeight="1" thickBot="1" x14ac:dyDescent="0.25">
      <c r="A30" s="98"/>
      <c r="B30" s="48">
        <v>22</v>
      </c>
      <c r="C30" s="39"/>
      <c r="D30" s="39" t="s">
        <v>73</v>
      </c>
      <c r="E30" s="63"/>
      <c r="F30" s="23" t="s">
        <v>2</v>
      </c>
      <c r="G30" s="28">
        <v>4</v>
      </c>
      <c r="H30" s="68">
        <f t="shared" si="0"/>
        <v>0</v>
      </c>
      <c r="I30" s="94"/>
      <c r="J30" s="95"/>
    </row>
    <row r="31" spans="1:10" ht="37.5" customHeight="1" x14ac:dyDescent="0.2">
      <c r="A31" s="98"/>
      <c r="B31" s="33">
        <v>23</v>
      </c>
      <c r="C31" s="39"/>
      <c r="D31" s="39" t="s">
        <v>75</v>
      </c>
      <c r="E31" s="63"/>
      <c r="F31" s="23" t="s">
        <v>2</v>
      </c>
      <c r="G31" s="28">
        <v>2</v>
      </c>
      <c r="H31" s="68">
        <f t="shared" si="0"/>
        <v>0</v>
      </c>
      <c r="I31" s="94"/>
      <c r="J31" s="95"/>
    </row>
    <row r="32" spans="1:10" ht="37.5" customHeight="1" thickBot="1" x14ac:dyDescent="0.25">
      <c r="A32" s="98"/>
      <c r="B32" s="48">
        <v>24</v>
      </c>
      <c r="C32" s="39"/>
      <c r="D32" s="39" t="s">
        <v>76</v>
      </c>
      <c r="E32" s="63"/>
      <c r="F32" s="23" t="s">
        <v>2</v>
      </c>
      <c r="G32" s="28">
        <v>2</v>
      </c>
      <c r="H32" s="68">
        <f t="shared" si="0"/>
        <v>0</v>
      </c>
      <c r="I32" s="94"/>
      <c r="J32" s="95"/>
    </row>
    <row r="33" spans="1:10" ht="38.25" customHeight="1" x14ac:dyDescent="0.2">
      <c r="A33" s="98"/>
      <c r="B33" s="33">
        <v>25</v>
      </c>
      <c r="C33" s="60" t="s">
        <v>54</v>
      </c>
      <c r="D33" s="19" t="s">
        <v>29</v>
      </c>
      <c r="E33" s="63"/>
      <c r="F33" s="23" t="s">
        <v>2</v>
      </c>
      <c r="G33" s="28">
        <v>2</v>
      </c>
      <c r="H33" s="68">
        <f t="shared" si="0"/>
        <v>0</v>
      </c>
      <c r="I33" s="94"/>
      <c r="J33" s="95"/>
    </row>
    <row r="34" spans="1:10" ht="38.25" customHeight="1" thickBot="1" x14ac:dyDescent="0.25">
      <c r="A34" s="98"/>
      <c r="B34" s="48">
        <v>26</v>
      </c>
      <c r="C34" s="39"/>
      <c r="D34" s="19" t="s">
        <v>48</v>
      </c>
      <c r="E34" s="63"/>
      <c r="F34" s="23" t="s">
        <v>2</v>
      </c>
      <c r="G34" s="28">
        <v>2</v>
      </c>
      <c r="H34" s="68">
        <f t="shared" si="0"/>
        <v>0</v>
      </c>
      <c r="I34" s="94"/>
      <c r="J34" s="95"/>
    </row>
    <row r="35" spans="1:10" ht="38.25" customHeight="1" x14ac:dyDescent="0.2">
      <c r="A35" s="98"/>
      <c r="B35" s="33">
        <v>27</v>
      </c>
      <c r="C35" s="39"/>
      <c r="D35" s="19" t="s">
        <v>30</v>
      </c>
      <c r="E35" s="63"/>
      <c r="F35" s="23" t="s">
        <v>2</v>
      </c>
      <c r="G35" s="28">
        <v>1</v>
      </c>
      <c r="H35" s="68">
        <f t="shared" si="0"/>
        <v>0</v>
      </c>
      <c r="I35" s="94"/>
      <c r="J35" s="95"/>
    </row>
    <row r="36" spans="1:10" ht="38.25" customHeight="1" thickBot="1" x14ac:dyDescent="0.25">
      <c r="A36" s="98"/>
      <c r="B36" s="48">
        <v>28</v>
      </c>
      <c r="C36" s="39"/>
      <c r="D36" s="19" t="s">
        <v>49</v>
      </c>
      <c r="E36" s="63"/>
      <c r="F36" s="23" t="s">
        <v>2</v>
      </c>
      <c r="G36" s="28">
        <v>1</v>
      </c>
      <c r="H36" s="68">
        <f t="shared" si="0"/>
        <v>0</v>
      </c>
      <c r="I36" s="94"/>
      <c r="J36" s="95"/>
    </row>
    <row r="37" spans="1:10" ht="38.25" customHeight="1" x14ac:dyDescent="0.2">
      <c r="A37" s="98"/>
      <c r="B37" s="33">
        <v>29</v>
      </c>
      <c r="C37" s="39"/>
      <c r="D37" s="19" t="s">
        <v>31</v>
      </c>
      <c r="E37" s="63"/>
      <c r="F37" s="23" t="s">
        <v>2</v>
      </c>
      <c r="G37" s="28">
        <v>1</v>
      </c>
      <c r="H37" s="68">
        <f t="shared" si="0"/>
        <v>0</v>
      </c>
      <c r="I37" s="94"/>
      <c r="J37" s="95"/>
    </row>
    <row r="38" spans="1:10" ht="38.25" customHeight="1" thickBot="1" x14ac:dyDescent="0.25">
      <c r="A38" s="98"/>
      <c r="B38" s="48">
        <v>30</v>
      </c>
      <c r="C38" s="39"/>
      <c r="D38" s="19" t="s">
        <v>50</v>
      </c>
      <c r="E38" s="63"/>
      <c r="F38" s="23" t="s">
        <v>2</v>
      </c>
      <c r="G38" s="28">
        <v>1</v>
      </c>
      <c r="H38" s="68">
        <f t="shared" si="0"/>
        <v>0</v>
      </c>
      <c r="I38" s="94"/>
      <c r="J38" s="95"/>
    </row>
    <row r="39" spans="1:10" ht="38.25" customHeight="1" x14ac:dyDescent="0.2">
      <c r="A39" s="98"/>
      <c r="B39" s="33">
        <v>31</v>
      </c>
      <c r="C39" s="60" t="s">
        <v>55</v>
      </c>
      <c r="D39" s="19" t="s">
        <v>32</v>
      </c>
      <c r="E39" s="63"/>
      <c r="F39" s="23" t="s">
        <v>2</v>
      </c>
      <c r="G39" s="28">
        <v>4</v>
      </c>
      <c r="H39" s="68">
        <f t="shared" si="0"/>
        <v>0</v>
      </c>
      <c r="I39" s="94"/>
      <c r="J39" s="95"/>
    </row>
    <row r="40" spans="1:10" ht="38.25" customHeight="1" thickBot="1" x14ac:dyDescent="0.25">
      <c r="A40" s="98"/>
      <c r="B40" s="48">
        <v>32</v>
      </c>
      <c r="C40" s="39"/>
      <c r="D40" s="19" t="s">
        <v>35</v>
      </c>
      <c r="E40" s="63"/>
      <c r="F40" s="23" t="s">
        <v>2</v>
      </c>
      <c r="G40" s="28">
        <v>4</v>
      </c>
      <c r="H40" s="68">
        <f t="shared" si="0"/>
        <v>0</v>
      </c>
      <c r="I40" s="94"/>
      <c r="J40" s="95"/>
    </row>
    <row r="41" spans="1:10" ht="38.25" customHeight="1" x14ac:dyDescent="0.2">
      <c r="A41" s="98"/>
      <c r="B41" s="33">
        <v>33</v>
      </c>
      <c r="C41" s="39"/>
      <c r="D41" s="19" t="s">
        <v>36</v>
      </c>
      <c r="E41" s="63"/>
      <c r="F41" s="23" t="s">
        <v>2</v>
      </c>
      <c r="G41" s="28">
        <v>4</v>
      </c>
      <c r="H41" s="68">
        <f t="shared" si="0"/>
        <v>0</v>
      </c>
      <c r="I41" s="94"/>
      <c r="J41" s="95"/>
    </row>
    <row r="42" spans="1:10" ht="38.25" customHeight="1" thickBot="1" x14ac:dyDescent="0.25">
      <c r="A42" s="98"/>
      <c r="B42" s="48">
        <v>34</v>
      </c>
      <c r="C42" s="39"/>
      <c r="D42" s="19" t="s">
        <v>37</v>
      </c>
      <c r="E42" s="63"/>
      <c r="F42" s="23" t="s">
        <v>2</v>
      </c>
      <c r="G42" s="28">
        <v>4</v>
      </c>
      <c r="H42" s="68">
        <f t="shared" si="0"/>
        <v>0</v>
      </c>
      <c r="I42" s="94"/>
      <c r="J42" s="95"/>
    </row>
    <row r="43" spans="1:10" ht="38.25" customHeight="1" x14ac:dyDescent="0.2">
      <c r="A43" s="99"/>
      <c r="B43" s="33">
        <v>35</v>
      </c>
      <c r="C43" s="60" t="s">
        <v>56</v>
      </c>
      <c r="D43" s="19" t="s">
        <v>32</v>
      </c>
      <c r="E43" s="63"/>
      <c r="F43" s="23" t="s">
        <v>2</v>
      </c>
      <c r="G43" s="28">
        <v>4</v>
      </c>
      <c r="H43" s="68">
        <f t="shared" si="0"/>
        <v>0</v>
      </c>
      <c r="I43" s="94"/>
      <c r="J43" s="95"/>
    </row>
    <row r="44" spans="1:10" ht="38.25" customHeight="1" thickBot="1" x14ac:dyDescent="0.25">
      <c r="A44" s="99"/>
      <c r="B44" s="48">
        <v>36</v>
      </c>
      <c r="C44" s="39"/>
      <c r="D44" s="19" t="s">
        <v>34</v>
      </c>
      <c r="E44" s="63"/>
      <c r="F44" s="23" t="s">
        <v>2</v>
      </c>
      <c r="G44" s="28">
        <v>4</v>
      </c>
      <c r="H44" s="68">
        <f t="shared" si="0"/>
        <v>0</v>
      </c>
      <c r="I44" s="94"/>
      <c r="J44" s="95"/>
    </row>
    <row r="45" spans="1:10" ht="38.25" customHeight="1" x14ac:dyDescent="0.2">
      <c r="A45" s="99"/>
      <c r="B45" s="33">
        <v>37</v>
      </c>
      <c r="C45" s="60" t="s">
        <v>57</v>
      </c>
      <c r="D45" s="19" t="s">
        <v>32</v>
      </c>
      <c r="E45" s="63"/>
      <c r="F45" s="23" t="s">
        <v>2</v>
      </c>
      <c r="G45" s="28">
        <v>6</v>
      </c>
      <c r="H45" s="68">
        <f t="shared" si="0"/>
        <v>0</v>
      </c>
      <c r="I45" s="94"/>
      <c r="J45" s="95"/>
    </row>
    <row r="46" spans="1:10" ht="38.25" customHeight="1" thickBot="1" x14ac:dyDescent="0.25">
      <c r="A46" s="99"/>
      <c r="B46" s="48">
        <v>38</v>
      </c>
      <c r="C46" s="39"/>
      <c r="D46" s="19" t="s">
        <v>33</v>
      </c>
      <c r="E46" s="63"/>
      <c r="F46" s="23" t="s">
        <v>2</v>
      </c>
      <c r="G46" s="28">
        <v>6</v>
      </c>
      <c r="H46" s="68">
        <f t="shared" si="0"/>
        <v>0</v>
      </c>
      <c r="I46" s="94"/>
      <c r="J46" s="95"/>
    </row>
    <row r="47" spans="1:10" ht="38.25" customHeight="1" x14ac:dyDescent="0.2">
      <c r="A47" s="99"/>
      <c r="B47" s="33">
        <v>39</v>
      </c>
      <c r="C47" s="61" t="s">
        <v>58</v>
      </c>
      <c r="D47" s="49" t="s">
        <v>32</v>
      </c>
      <c r="E47" s="65"/>
      <c r="F47" s="23" t="s">
        <v>2</v>
      </c>
      <c r="G47" s="29">
        <v>6</v>
      </c>
      <c r="H47" s="68">
        <f t="shared" si="0"/>
        <v>0</v>
      </c>
      <c r="I47" s="94"/>
      <c r="J47" s="95"/>
    </row>
    <row r="48" spans="1:10" ht="38.25" customHeight="1" thickBot="1" x14ac:dyDescent="0.25">
      <c r="A48" s="99"/>
      <c r="B48" s="48">
        <v>40</v>
      </c>
      <c r="C48" s="50"/>
      <c r="D48" s="49" t="s">
        <v>41</v>
      </c>
      <c r="E48" s="65"/>
      <c r="F48" s="23" t="s">
        <v>2</v>
      </c>
      <c r="G48" s="29">
        <v>6</v>
      </c>
      <c r="H48" s="68">
        <f t="shared" si="0"/>
        <v>0</v>
      </c>
      <c r="I48" s="94"/>
      <c r="J48" s="95"/>
    </row>
    <row r="49" spans="1:10" ht="38.25" customHeight="1" x14ac:dyDescent="0.2">
      <c r="A49" s="99"/>
      <c r="B49" s="33">
        <v>41</v>
      </c>
      <c r="C49" s="61" t="s">
        <v>59</v>
      </c>
      <c r="D49" s="49" t="s">
        <v>32</v>
      </c>
      <c r="E49" s="65"/>
      <c r="F49" s="23" t="s">
        <v>2</v>
      </c>
      <c r="G49" s="29">
        <v>4</v>
      </c>
      <c r="H49" s="68">
        <f t="shared" si="0"/>
        <v>0</v>
      </c>
      <c r="I49" s="94"/>
      <c r="J49" s="95"/>
    </row>
    <row r="50" spans="1:10" ht="38.25" customHeight="1" thickBot="1" x14ac:dyDescent="0.25">
      <c r="A50" s="99"/>
      <c r="B50" s="48">
        <v>42</v>
      </c>
      <c r="C50" s="50"/>
      <c r="D50" s="49" t="s">
        <v>42</v>
      </c>
      <c r="E50" s="65"/>
      <c r="F50" s="23" t="s">
        <v>2</v>
      </c>
      <c r="G50" s="29">
        <v>4</v>
      </c>
      <c r="H50" s="68">
        <f t="shared" si="0"/>
        <v>0</v>
      </c>
      <c r="I50" s="94"/>
      <c r="J50" s="95"/>
    </row>
    <row r="51" spans="1:10" ht="38.25" customHeight="1" x14ac:dyDescent="0.2">
      <c r="A51" s="99"/>
      <c r="B51" s="33">
        <v>43</v>
      </c>
      <c r="C51" s="50"/>
      <c r="D51" s="49" t="s">
        <v>43</v>
      </c>
      <c r="E51" s="65"/>
      <c r="F51" s="23" t="s">
        <v>2</v>
      </c>
      <c r="G51" s="29">
        <v>4</v>
      </c>
      <c r="H51" s="68">
        <f t="shared" si="0"/>
        <v>0</v>
      </c>
      <c r="I51" s="94"/>
      <c r="J51" s="95"/>
    </row>
    <row r="52" spans="1:10" ht="38.25" customHeight="1" thickBot="1" x14ac:dyDescent="0.25">
      <c r="A52" s="99"/>
      <c r="B52" s="48">
        <v>44</v>
      </c>
      <c r="C52" s="61" t="s">
        <v>60</v>
      </c>
      <c r="D52" s="49" t="s">
        <v>32</v>
      </c>
      <c r="E52" s="65"/>
      <c r="F52" s="23" t="s">
        <v>2</v>
      </c>
      <c r="G52" s="29">
        <v>4</v>
      </c>
      <c r="H52" s="68">
        <f t="shared" si="0"/>
        <v>0</v>
      </c>
      <c r="I52" s="94"/>
      <c r="J52" s="95"/>
    </row>
    <row r="53" spans="1:10" ht="38.25" customHeight="1" x14ac:dyDescent="0.2">
      <c r="A53" s="99"/>
      <c r="B53" s="33">
        <v>45</v>
      </c>
      <c r="C53" s="50"/>
      <c r="D53" s="49" t="s">
        <v>44</v>
      </c>
      <c r="E53" s="65"/>
      <c r="F53" s="23" t="s">
        <v>2</v>
      </c>
      <c r="G53" s="29">
        <v>4</v>
      </c>
      <c r="H53" s="68">
        <f t="shared" si="0"/>
        <v>0</v>
      </c>
      <c r="I53" s="94"/>
      <c r="J53" s="95"/>
    </row>
    <row r="54" spans="1:10" ht="38.25" customHeight="1" thickBot="1" x14ac:dyDescent="0.25">
      <c r="A54" s="99"/>
      <c r="B54" s="48">
        <v>46</v>
      </c>
      <c r="C54" s="61" t="s">
        <v>61</v>
      </c>
      <c r="D54" s="49" t="s">
        <v>32</v>
      </c>
      <c r="E54" s="65"/>
      <c r="F54" s="23" t="s">
        <v>2</v>
      </c>
      <c r="G54" s="29">
        <v>2</v>
      </c>
      <c r="H54" s="68">
        <f t="shared" si="0"/>
        <v>0</v>
      </c>
      <c r="I54" s="94"/>
      <c r="J54" s="95"/>
    </row>
    <row r="55" spans="1:10" ht="38.25" customHeight="1" x14ac:dyDescent="0.2">
      <c r="A55" s="99"/>
      <c r="B55" s="33">
        <v>47</v>
      </c>
      <c r="C55" s="50"/>
      <c r="D55" s="49" t="s">
        <v>45</v>
      </c>
      <c r="E55" s="65"/>
      <c r="F55" s="23" t="s">
        <v>2</v>
      </c>
      <c r="G55" s="57">
        <v>4</v>
      </c>
      <c r="H55" s="68">
        <f t="shared" si="0"/>
        <v>0</v>
      </c>
      <c r="I55" s="94"/>
      <c r="J55" s="95"/>
    </row>
    <row r="56" spans="1:10" ht="38.25" customHeight="1" thickBot="1" x14ac:dyDescent="0.25">
      <c r="A56" s="99"/>
      <c r="B56" s="48">
        <v>48</v>
      </c>
      <c r="C56" s="50"/>
      <c r="D56" s="49" t="s">
        <v>43</v>
      </c>
      <c r="E56" s="65"/>
      <c r="F56" s="23" t="s">
        <v>2</v>
      </c>
      <c r="G56" s="29">
        <v>2</v>
      </c>
      <c r="H56" s="68">
        <f t="shared" si="0"/>
        <v>0</v>
      </c>
      <c r="I56" s="94"/>
      <c r="J56" s="95"/>
    </row>
    <row r="57" spans="1:10" ht="38.25" customHeight="1" x14ac:dyDescent="0.2">
      <c r="A57" s="99"/>
      <c r="B57" s="33">
        <v>49</v>
      </c>
      <c r="C57" s="61" t="s">
        <v>62</v>
      </c>
      <c r="D57" s="49" t="s">
        <v>32</v>
      </c>
      <c r="E57" s="65"/>
      <c r="F57" s="23" t="s">
        <v>2</v>
      </c>
      <c r="G57" s="29">
        <v>4</v>
      </c>
      <c r="H57" s="68">
        <f t="shared" si="0"/>
        <v>0</v>
      </c>
      <c r="I57" s="94"/>
      <c r="J57" s="95"/>
    </row>
    <row r="58" spans="1:10" ht="38.25" customHeight="1" thickBot="1" x14ac:dyDescent="0.25">
      <c r="A58" s="99"/>
      <c r="B58" s="48">
        <v>50</v>
      </c>
      <c r="C58" s="50"/>
      <c r="D58" s="49" t="s">
        <v>41</v>
      </c>
      <c r="E58" s="65"/>
      <c r="F58" s="23" t="s">
        <v>2</v>
      </c>
      <c r="G58" s="29">
        <v>4</v>
      </c>
      <c r="H58" s="68">
        <f t="shared" si="0"/>
        <v>0</v>
      </c>
      <c r="I58" s="94"/>
      <c r="J58" s="95"/>
    </row>
    <row r="59" spans="1:10" ht="38.25" customHeight="1" x14ac:dyDescent="0.2">
      <c r="A59" s="99"/>
      <c r="B59" s="33">
        <v>51</v>
      </c>
      <c r="C59" s="61" t="s">
        <v>63</v>
      </c>
      <c r="D59" s="49" t="s">
        <v>32</v>
      </c>
      <c r="E59" s="65"/>
      <c r="F59" s="23" t="s">
        <v>2</v>
      </c>
      <c r="G59" s="29">
        <v>2</v>
      </c>
      <c r="H59" s="69">
        <f t="shared" si="0"/>
        <v>0</v>
      </c>
      <c r="I59" s="94"/>
      <c r="J59" s="95"/>
    </row>
    <row r="60" spans="1:10" ht="38.25" customHeight="1" thickBot="1" x14ac:dyDescent="0.25">
      <c r="A60" s="99"/>
      <c r="B60" s="48">
        <v>52</v>
      </c>
      <c r="C60" s="50"/>
      <c r="D60" s="20" t="s">
        <v>40</v>
      </c>
      <c r="E60" s="65"/>
      <c r="F60" s="23" t="s">
        <v>2</v>
      </c>
      <c r="G60" s="29">
        <v>2</v>
      </c>
      <c r="H60" s="69">
        <f t="shared" si="0"/>
        <v>0</v>
      </c>
      <c r="I60" s="94"/>
      <c r="J60" s="95"/>
    </row>
    <row r="61" spans="1:10" ht="38.25" customHeight="1" x14ac:dyDescent="0.2">
      <c r="A61" s="99"/>
      <c r="B61" s="33">
        <v>53</v>
      </c>
      <c r="C61" s="61" t="s">
        <v>64</v>
      </c>
      <c r="D61" s="19" t="s">
        <v>32</v>
      </c>
      <c r="E61" s="65"/>
      <c r="F61" s="23" t="s">
        <v>2</v>
      </c>
      <c r="G61" s="29">
        <v>4</v>
      </c>
      <c r="H61" s="69">
        <f t="shared" si="0"/>
        <v>0</v>
      </c>
      <c r="I61" s="94"/>
      <c r="J61" s="95"/>
    </row>
    <row r="62" spans="1:10" ht="38.25" customHeight="1" thickBot="1" x14ac:dyDescent="0.25">
      <c r="A62" s="99"/>
      <c r="B62" s="48">
        <v>54</v>
      </c>
      <c r="C62" s="50"/>
      <c r="D62" s="20" t="s">
        <v>39</v>
      </c>
      <c r="E62" s="65"/>
      <c r="F62" s="23" t="s">
        <v>2</v>
      </c>
      <c r="G62" s="29">
        <v>4</v>
      </c>
      <c r="H62" s="69">
        <f t="shared" si="0"/>
        <v>0</v>
      </c>
      <c r="I62" s="94"/>
      <c r="J62" s="95"/>
    </row>
    <row r="63" spans="1:10" ht="36.75" customHeight="1" x14ac:dyDescent="0.2">
      <c r="A63" s="55" t="s">
        <v>10</v>
      </c>
      <c r="B63" s="42">
        <v>1</v>
      </c>
      <c r="C63" s="51" t="s">
        <v>20</v>
      </c>
      <c r="D63" s="18" t="s">
        <v>32</v>
      </c>
      <c r="E63" s="66"/>
      <c r="F63" s="22" t="s">
        <v>26</v>
      </c>
      <c r="G63" s="27">
        <v>200</v>
      </c>
      <c r="H63" s="69">
        <f t="shared" si="0"/>
        <v>0</v>
      </c>
    </row>
    <row r="64" spans="1:10" ht="36.75" customHeight="1" x14ac:dyDescent="0.2">
      <c r="A64" s="56" t="s">
        <v>21</v>
      </c>
      <c r="B64" s="42">
        <v>1</v>
      </c>
      <c r="C64" s="52" t="s">
        <v>25</v>
      </c>
      <c r="D64" s="39" t="s">
        <v>22</v>
      </c>
      <c r="E64" s="67"/>
      <c r="F64" s="40" t="s">
        <v>2</v>
      </c>
      <c r="G64" s="41">
        <v>15</v>
      </c>
      <c r="H64" s="68">
        <f>E64*G64</f>
        <v>0</v>
      </c>
    </row>
    <row r="65" spans="1:8" ht="77.25" customHeight="1" x14ac:dyDescent="0.2">
      <c r="A65" s="54" t="s">
        <v>46</v>
      </c>
      <c r="B65" s="42">
        <v>1</v>
      </c>
      <c r="C65" s="39" t="s">
        <v>78</v>
      </c>
      <c r="D65" s="58" t="s">
        <v>65</v>
      </c>
      <c r="E65" s="93">
        <f>100000*(E67*0.01+1)</f>
        <v>100000</v>
      </c>
      <c r="F65" s="40" t="s">
        <v>2</v>
      </c>
      <c r="G65" s="28">
        <v>1</v>
      </c>
      <c r="H65" s="64">
        <f>E65*G65</f>
        <v>100000</v>
      </c>
    </row>
    <row r="66" spans="1:8" x14ac:dyDescent="0.2">
      <c r="A66" s="15"/>
      <c r="C66" s="14"/>
      <c r="D66" s="21"/>
      <c r="E66" s="31"/>
      <c r="F66" s="25"/>
      <c r="G66" s="53" t="s">
        <v>14</v>
      </c>
      <c r="H66" s="71">
        <f>SUM(H9:H62)</f>
        <v>0</v>
      </c>
    </row>
    <row r="67" spans="1:8" x14ac:dyDescent="0.2">
      <c r="A67" s="90"/>
      <c r="B67" s="91"/>
      <c r="C67" s="89" t="s">
        <v>0</v>
      </c>
      <c r="D67" s="19" t="s">
        <v>79</v>
      </c>
      <c r="E67" s="92"/>
      <c r="G67" s="46" t="s">
        <v>16</v>
      </c>
      <c r="H67" s="72">
        <f>H63</f>
        <v>0</v>
      </c>
    </row>
    <row r="68" spans="1:8" x14ac:dyDescent="0.2">
      <c r="A68" s="16"/>
      <c r="G68" s="47" t="s">
        <v>27</v>
      </c>
      <c r="H68" s="72">
        <f>H64</f>
        <v>0</v>
      </c>
    </row>
    <row r="69" spans="1:8" x14ac:dyDescent="0.2">
      <c r="A69" s="16"/>
      <c r="G69" s="24" t="s">
        <v>66</v>
      </c>
      <c r="H69" s="73">
        <f>H65</f>
        <v>100000</v>
      </c>
    </row>
    <row r="70" spans="1:8" ht="13.5" thickBot="1" x14ac:dyDescent="0.25">
      <c r="G70" s="45" t="s">
        <v>15</v>
      </c>
      <c r="H70" s="70">
        <f>SUM(H66:H69)</f>
        <v>100000</v>
      </c>
    </row>
  </sheetData>
  <autoFilter ref="B8:H63" xr:uid="{00000000-0009-0000-0000-000000000000}"/>
  <mergeCells count="3">
    <mergeCell ref="I9:J62"/>
    <mergeCell ref="A9:A62"/>
    <mergeCell ref="A8:B8"/>
  </mergeCells>
  <pageMargins left="0.7" right="0.7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13"/>
  <sheetViews>
    <sheetView zoomScaleNormal="100" workbookViewId="0">
      <selection activeCell="B5" sqref="B5"/>
    </sheetView>
  </sheetViews>
  <sheetFormatPr defaultRowHeight="14.25" x14ac:dyDescent="0.2"/>
  <cols>
    <col min="1" max="1" width="46.75" customWidth="1"/>
    <col min="2" max="2" width="42.5" customWidth="1"/>
  </cols>
  <sheetData>
    <row r="1" spans="1:2" ht="27" customHeight="1" thickBot="1" x14ac:dyDescent="0.25">
      <c r="A1" s="103"/>
      <c r="B1" s="104"/>
    </row>
    <row r="2" spans="1:2" ht="15" thickBot="1" x14ac:dyDescent="0.25">
      <c r="A2" s="4"/>
      <c r="B2" s="4"/>
    </row>
    <row r="3" spans="1:2" x14ac:dyDescent="0.2">
      <c r="A3" s="105" t="s">
        <v>3</v>
      </c>
      <c r="B3" s="106"/>
    </row>
    <row r="4" spans="1:2" s="1" customFormat="1" x14ac:dyDescent="0.2">
      <c r="A4" s="5" t="s">
        <v>4</v>
      </c>
      <c r="B4" s="6" t="s">
        <v>11</v>
      </c>
    </row>
    <row r="5" spans="1:2" x14ac:dyDescent="0.2">
      <c r="A5" s="7" t="s">
        <v>38</v>
      </c>
      <c r="B5" s="8">
        <f>'Ocena oferty'!H66</f>
        <v>0</v>
      </c>
    </row>
    <row r="6" spans="1:2" x14ac:dyDescent="0.2">
      <c r="A6" s="7" t="s">
        <v>12</v>
      </c>
      <c r="B6" s="8">
        <f>'Ocena oferty'!H67</f>
        <v>0</v>
      </c>
    </row>
    <row r="7" spans="1:2" ht="15" x14ac:dyDescent="0.2">
      <c r="A7" s="7" t="s">
        <v>24</v>
      </c>
      <c r="B7" s="8">
        <f>'Ocena oferty'!H68</f>
        <v>0</v>
      </c>
    </row>
    <row r="8" spans="1:2" x14ac:dyDescent="0.2">
      <c r="A8" s="7" t="s">
        <v>47</v>
      </c>
      <c r="B8" s="8">
        <f>'Ocena oferty'!H69</f>
        <v>100000</v>
      </c>
    </row>
    <row r="9" spans="1:2" ht="15" thickBot="1" x14ac:dyDescent="0.25">
      <c r="A9" s="9" t="s">
        <v>1</v>
      </c>
      <c r="B9" s="10">
        <f>SUM(B5:B8)</f>
        <v>100000</v>
      </c>
    </row>
    <row r="10" spans="1:2" x14ac:dyDescent="0.2">
      <c r="A10" s="11"/>
      <c r="B10" s="11"/>
    </row>
    <row r="11" spans="1:2" x14ac:dyDescent="0.2">
      <c r="A11" s="11"/>
      <c r="B11" s="11"/>
    </row>
    <row r="12" spans="1:2" x14ac:dyDescent="0.2">
      <c r="A12" s="102" t="s">
        <v>13</v>
      </c>
      <c r="B12" s="102"/>
    </row>
    <row r="13" spans="1:2" x14ac:dyDescent="0.2">
      <c r="A13" s="102"/>
      <c r="B13" s="102"/>
    </row>
  </sheetData>
  <mergeCells count="3">
    <mergeCell ref="A12:B13"/>
    <mergeCell ref="A1:B1"/>
    <mergeCell ref="A3:B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 do SWZ_Tabela_cenowa_publikacja.xlsx</dmsv2BaseFileName>
    <dmsv2BaseDisplayName xmlns="http://schemas.microsoft.com/sharepoint/v3">Załącznik nr 3 do SWZ_Tabela_cenowa_publikacja</dmsv2BaseDisplayName>
    <dmsv2SWPP2ObjectNumber xmlns="http://schemas.microsoft.com/sharepoint/v3">POST/GEK/CSS/FZR-ELR/06992/2025                   </dmsv2SWPP2ObjectNumber>
    <dmsv2SWPP2SumMD5 xmlns="http://schemas.microsoft.com/sharepoint/v3">a39ccd58817a37d801fcb31bebabb4c6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702083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24149538</dmsv2BaseClientSystemDocumentID>
    <dmsv2BaseModifiedByID xmlns="http://schemas.microsoft.com/sharepoint/v3">14000951</dmsv2BaseModifiedByID>
    <dmsv2BaseCreatedByID xmlns="http://schemas.microsoft.com/sharepoint/v3">14000951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JEUP5JKVCYQC-1092029480-17097</_dlc_DocId>
    <_dlc_DocIdUrl xmlns="a19cb1c7-c5c7-46d4-85ae-d83685407bba">
      <Url>https://swpp2.dms.gkpge.pl/sites/41/_layouts/15/DocIdRedir.aspx?ID=JEUP5JKVCYQC-1092029480-17097</Url>
      <Description>JEUP5JKVCYQC-1092029480-17097</Description>
    </_dlc_DocIdUrl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6604F2E6-E71B-41D5-9CCF-E40E919BC6AB}"/>
</file>

<file path=customXml/itemProps2.xml><?xml version="1.0" encoding="utf-8"?>
<ds:datastoreItem xmlns:ds="http://schemas.openxmlformats.org/officeDocument/2006/customXml" ds:itemID="{40BDDC46-1C86-4D5F-98C8-D3C62FC031F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a9020018-8fe0-4068-9016-347dfefdccc9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6D44767-26C8-464D-BFA8-2A89F86C33A7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F6030029-2EE6-45BA-916D-EC1697F6E1D5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Ocena oferty</vt:lpstr>
      <vt:lpstr>Tabela cenowa</vt:lpstr>
    </vt:vector>
  </TitlesOfParts>
  <Company>United Technologies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UTC SOE User</dc:creator>
  <cp:lastModifiedBy>Weiner Wilhelm [PGE GiEK S.A.]</cp:lastModifiedBy>
  <cp:lastPrinted>2019-09-10T07:27:45Z</cp:lastPrinted>
  <dcterms:created xsi:type="dcterms:W3CDTF">2014-05-09T06:16:16Z</dcterms:created>
  <dcterms:modified xsi:type="dcterms:W3CDTF">2026-01-16T07:31:06Z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MSIP_Label_66b5d990-821a-4d41-b503-280f184b2126_Enabled">
    <vt:lpwstr>true</vt:lpwstr>
  </property>
  <property fmtid="{D5CDD505-2E9C-101B-9397-08002B2CF9AE}" pid="4" name="MSIP_Label_66b5d990-821a-4d41-b503-280f184b2126_SetDate">
    <vt:lpwstr>2025-11-28T10:18:19Z</vt:lpwstr>
  </property>
  <property fmtid="{D5CDD505-2E9C-101B-9397-08002B2CF9AE}" pid="5" name="MSIP_Label_66b5d990-821a-4d41-b503-280f184b2126_Method">
    <vt:lpwstr>Privileged</vt:lpwstr>
  </property>
  <property fmtid="{D5CDD505-2E9C-101B-9397-08002B2CF9AE}" pid="6" name="MSIP_Label_66b5d990-821a-4d41-b503-280f184b2126_Name">
    <vt:lpwstr>ALL-Publiczne</vt:lpwstr>
  </property>
  <property fmtid="{D5CDD505-2E9C-101B-9397-08002B2CF9AE}" pid="7" name="MSIP_Label_66b5d990-821a-4d41-b503-280f184b2126_SiteId">
    <vt:lpwstr>e9895a11-04dc-4848-aa12-7fca9faefb60</vt:lpwstr>
  </property>
  <property fmtid="{D5CDD505-2E9C-101B-9397-08002B2CF9AE}" pid="8" name="MSIP_Label_66b5d990-821a-4d41-b503-280f184b2126_ActionId">
    <vt:lpwstr>a7643070-704a-45da-9a8a-60808f961e4a</vt:lpwstr>
  </property>
  <property fmtid="{D5CDD505-2E9C-101B-9397-08002B2CF9AE}" pid="9" name="MSIP_Label_66b5d990-821a-4d41-b503-280f184b2126_ContentBits">
    <vt:lpwstr>0</vt:lpwstr>
  </property>
  <property fmtid="{D5CDD505-2E9C-101B-9397-08002B2CF9AE}" pid="10" name="_dlc_DocIdItemGuid">
    <vt:lpwstr>34b6b273-7ca0-4749-886c-7b3606c2a328</vt:lpwstr>
  </property>
</Properties>
</file>